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7680" activeTab="0"/>
  </bookViews>
  <sheets>
    <sheet name="Leas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<sst xmlns="http://schemas.openxmlformats.org/spreadsheetml/2006/main" count="13" uniqueCount="12">
  <si>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Operación de Leasing</t>
  </si>
  <si>
    <t>Co</t>
  </si>
  <si>
    <t>i</t>
  </si>
  <si>
    <t>VR</t>
  </si>
  <si>
    <t>Año</t>
  </si>
  <si>
    <t>Anualidad</t>
  </si>
  <si>
    <t>Intereses</t>
  </si>
  <si>
    <t>Amortización</t>
  </si>
  <si>
    <t>Períodos</t>
  </si>
  <si>
    <t>www.losprestamospersonales.com.mx</t>
  </si>
  <si>
    <t>Capital Vivo</t>
  </si>
  <si>
    <t>Capital Amortizado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</si>
</sst>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80A]#,##0.00;[Red]\-[$$-80A]#,##0.00"/>
  </numFmts>
  <fonts count="22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 Rounded MT Bold"/>
      <family val="2"/>
    </font>
    <font>
      <b/>
      <i/>
      <sz val="11"/>
      <color indexed="8"/>
      <name val="Cambria"/>
      <family val="1"/>
    </font>
    <font>
      <b/>
      <u val="single"/>
      <sz val="12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44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14" fillId="15" borderId="10" xfId="0" applyFont="1" applyFill="1" applyBorder="1" applyAlignment="1">
      <alignment horizontal="center"/>
    </xf>
    <xf numFmtId="0" fontId="14" fillId="17" borderId="10" xfId="0" applyFont="1" applyFill="1" applyBorder="1" applyAlignment="1">
      <alignment horizontal="center"/>
    </xf>
    <xf numFmtId="164" fontId="14" fillId="17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4" fontId="14" fillId="15" borderId="10" xfId="0" applyNumberFormat="1" applyFont="1" applyFill="1" applyBorder="1" applyAlignment="1">
      <alignment/>
    </xf>
    <xf numFmtId="164" fontId="14" fillId="17" borderId="1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/>
    </xf>
    <xf numFmtId="9" fontId="17" fillId="0" borderId="10" xfId="0" applyNumberFormat="1" applyFont="1" applyBorder="1" applyAlignment="1">
      <alignment/>
    </xf>
    <xf numFmtId="0" fontId="21" fillId="0" borderId="0" xfId="46" applyFont="1" applyAlignment="1">
      <alignment/>
    </xf>
    <xf numFmtId="0" fontId="19" fillId="17" borderId="11" xfId="0" applyFont="1" applyFill="1" applyBorder="1" applyAlignment="1">
      <alignment horizontal="center"/>
    </xf>
    <xf numFmtId="0" fontId="19" fillId="17" borderId="1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19</xdr:row>
      <xdr:rowOff>104775</xdr:rowOff>
    </xdr:from>
    <xdr:to>
      <xdr:col>3</xdr:col>
      <xdr:colOff>95250</xdr:colOff>
      <xdr:row>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74332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prestamospersonales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showGridLines="0" tabSelected="1" zoomScalePageLayoutView="0" workbookViewId="0" topLeftCell="A1">
      <selection activeCell="D3" sqref="D3"/>
    </sheetView>
  </sheetViews>
  <sheetFormatPr defaultColWidth="11.421875" defaultRowHeight="15"/>
  <cols>
    <col min="1" max="1" width="3.421875" style="0" customWidth="1"/>
    <col min="2" max="2" width="10.28125" style="0" customWidth="1"/>
    <col min="3" max="3" width="14.7109375" style="0" customWidth="1"/>
    <col min="4" max="4" width="12.8515625" style="0" customWidth="1"/>
    <col min="5" max="5" width="14.28125" style="0" customWidth="1"/>
    <col min="6" max="6" width="11.140625" style="0" customWidth="1"/>
    <col min="7" max="7" width="18.00390625" style="0" bestFit="1" customWidth="1"/>
  </cols>
  <sheetData>
    <row r="1" ht="15.75" thickBot="1"/>
    <row r="2" spans="2:3" ht="15.75" thickBot="1">
      <c r="B2" s="13" t="s">
        <v>0</v>
      </c>
      <c r="C2" s="14"/>
    </row>
    <row r="4" spans="2:6" ht="15">
      <c r="B4" s="8" t="s">
        <v>1</v>
      </c>
      <c r="C4" s="10">
        <v>100000</v>
      </c>
      <c r="E4" s="2" t="s">
        <v>5</v>
      </c>
      <c r="F4" s="6">
        <f>PMT(C6,C5,-C4,C7)</f>
        <v>17869.961581733205</v>
      </c>
    </row>
    <row r="5" spans="2:3" ht="15">
      <c r="B5" s="8" t="s">
        <v>8</v>
      </c>
      <c r="C5" s="8">
        <v>8</v>
      </c>
    </row>
    <row r="6" spans="2:3" ht="15">
      <c r="B6" s="9" t="s">
        <v>2</v>
      </c>
      <c r="C6" s="11">
        <v>0.1</v>
      </c>
    </row>
    <row r="7" spans="2:3" ht="15">
      <c r="B7" s="8" t="s">
        <v>3</v>
      </c>
      <c r="C7" s="10">
        <v>10000</v>
      </c>
    </row>
    <row r="9" spans="2:7" ht="15">
      <c r="B9" s="2" t="s">
        <v>4</v>
      </c>
      <c r="C9" s="2" t="s">
        <v>5</v>
      </c>
      <c r="D9" s="2" t="s">
        <v>6</v>
      </c>
      <c r="E9" s="2" t="s">
        <v>7</v>
      </c>
      <c r="F9" s="3" t="s">
        <v>10</v>
      </c>
      <c r="G9" s="3" t="s">
        <v>11</v>
      </c>
    </row>
    <row r="10" spans="2:7" ht="15">
      <c r="B10" s="5">
        <v>0</v>
      </c>
      <c r="C10" s="1"/>
      <c r="D10" s="1"/>
      <c r="E10" s="1"/>
      <c r="F10" s="1">
        <f>+C4</f>
        <v>100000</v>
      </c>
      <c r="G10" s="1"/>
    </row>
    <row r="11" spans="2:7" ht="15">
      <c r="B11" s="5">
        <v>1</v>
      </c>
      <c r="C11" s="1">
        <f>+$F$4</f>
        <v>17869.961581733205</v>
      </c>
      <c r="D11" s="1">
        <f>+F10*$C$6</f>
        <v>10000</v>
      </c>
      <c r="E11" s="1">
        <f>+C11-D11</f>
        <v>7869.961581733205</v>
      </c>
      <c r="F11" s="1">
        <f>+F10-E11</f>
        <v>92130.03841826679</v>
      </c>
      <c r="G11" s="1">
        <f>+G10+E11</f>
        <v>7869.961581733205</v>
      </c>
    </row>
    <row r="12" spans="2:7" ht="15">
      <c r="B12" s="5">
        <v>2</v>
      </c>
      <c r="C12" s="1">
        <f aca="true" t="shared" si="0" ref="C12:C17">+$F$4</f>
        <v>17869.961581733205</v>
      </c>
      <c r="D12" s="1">
        <f aca="true" t="shared" si="1" ref="D12:D18">+F11*$C$6</f>
        <v>9213.00384182668</v>
      </c>
      <c r="E12" s="1">
        <f aca="true" t="shared" si="2" ref="E12:E18">+C12-D12</f>
        <v>8656.957739906526</v>
      </c>
      <c r="F12" s="1">
        <f aca="true" t="shared" si="3" ref="F12:F18">+F11-E12</f>
        <v>83473.08067836026</v>
      </c>
      <c r="G12" s="1">
        <f aca="true" t="shared" si="4" ref="G12:G18">+G11+E12</f>
        <v>16526.919321639733</v>
      </c>
    </row>
    <row r="13" spans="2:7" ht="15">
      <c r="B13" s="5">
        <v>3</v>
      </c>
      <c r="C13" s="1">
        <f t="shared" si="0"/>
        <v>17869.961581733205</v>
      </c>
      <c r="D13" s="1">
        <f t="shared" si="1"/>
        <v>8347.308067836026</v>
      </c>
      <c r="E13" s="1">
        <f t="shared" si="2"/>
        <v>9522.65351389718</v>
      </c>
      <c r="F13" s="1">
        <f t="shared" si="3"/>
        <v>73950.42716446308</v>
      </c>
      <c r="G13" s="1">
        <f t="shared" si="4"/>
        <v>26049.572835536914</v>
      </c>
    </row>
    <row r="14" spans="2:7" ht="15">
      <c r="B14" s="5">
        <v>4</v>
      </c>
      <c r="C14" s="1">
        <f t="shared" si="0"/>
        <v>17869.961581733205</v>
      </c>
      <c r="D14" s="1">
        <f t="shared" si="1"/>
        <v>7395.042716446308</v>
      </c>
      <c r="E14" s="1">
        <f t="shared" si="2"/>
        <v>10474.918865286898</v>
      </c>
      <c r="F14" s="1">
        <f t="shared" si="3"/>
        <v>63475.50829917618</v>
      </c>
      <c r="G14" s="1">
        <f t="shared" si="4"/>
        <v>36524.49170082381</v>
      </c>
    </row>
    <row r="15" spans="2:7" ht="15">
      <c r="B15" s="5">
        <v>5</v>
      </c>
      <c r="C15" s="1">
        <f t="shared" si="0"/>
        <v>17869.961581733205</v>
      </c>
      <c r="D15" s="1">
        <f t="shared" si="1"/>
        <v>6347.550829917618</v>
      </c>
      <c r="E15" s="1">
        <f t="shared" si="2"/>
        <v>11522.410751815587</v>
      </c>
      <c r="F15" s="1">
        <f t="shared" si="3"/>
        <v>51953.097547360594</v>
      </c>
      <c r="G15" s="1">
        <f t="shared" si="4"/>
        <v>48046.9024526394</v>
      </c>
    </row>
    <row r="16" spans="2:7" ht="15">
      <c r="B16" s="5">
        <v>6</v>
      </c>
      <c r="C16" s="1">
        <f t="shared" si="0"/>
        <v>17869.961581733205</v>
      </c>
      <c r="D16" s="1">
        <f t="shared" si="1"/>
        <v>5195.309754736059</v>
      </c>
      <c r="E16" s="1">
        <f t="shared" si="2"/>
        <v>12674.651826997146</v>
      </c>
      <c r="F16" s="1">
        <f t="shared" si="3"/>
        <v>39278.44572036345</v>
      </c>
      <c r="G16" s="1">
        <f t="shared" si="4"/>
        <v>60721.55427963655</v>
      </c>
    </row>
    <row r="17" spans="2:7" ht="15">
      <c r="B17" s="5">
        <v>7</v>
      </c>
      <c r="C17" s="1">
        <f t="shared" si="0"/>
        <v>17869.961581733205</v>
      </c>
      <c r="D17" s="1">
        <f t="shared" si="1"/>
        <v>3927.844572036345</v>
      </c>
      <c r="E17" s="1">
        <f t="shared" si="2"/>
        <v>13942.11700969686</v>
      </c>
      <c r="F17" s="1">
        <f t="shared" si="3"/>
        <v>25336.328710666592</v>
      </c>
      <c r="G17" s="1">
        <f t="shared" si="4"/>
        <v>74663.6712893334</v>
      </c>
    </row>
    <row r="18" spans="2:7" ht="15">
      <c r="B18" s="5">
        <v>8</v>
      </c>
      <c r="C18" s="4">
        <f>+$F$4+C7</f>
        <v>27869.961581733205</v>
      </c>
      <c r="D18" s="1">
        <f t="shared" si="1"/>
        <v>2533.6328710666594</v>
      </c>
      <c r="E18" s="1">
        <f t="shared" si="2"/>
        <v>25336.328710666545</v>
      </c>
      <c r="F18" s="7">
        <f t="shared" si="3"/>
        <v>4.729372449219227E-11</v>
      </c>
      <c r="G18" s="1">
        <f t="shared" si="4"/>
        <v>99999.99999999994</v>
      </c>
    </row>
    <row r="21" ht="15.75">
      <c r="E21" s="12" t="s">
        <v>9</v>
      </c>
    </row>
  </sheetData>
  <sheetProtection/>
  <mergeCells count="1">
    <mergeCell ref="B2:C2"/>
  </mergeCells>
  <hyperlinks>
    <hyperlink ref="E21" r:id="rId1" display="www.losprestamospersonales.com.mx"/>
  </hyperlinks>
  <printOptions/>
  <pageMargins left="0.7" right="0.7" top="0.75" bottom="0.75" header="0.3" footer="0.3"/>
  <pageSetup horizontalDpi="720" verticalDpi="7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adolfo</dc:creator>
  <cp:keywords/>
  <dc:description/>
  <cp:lastModifiedBy>Nicolas</cp:lastModifiedBy>
  <dcterms:created xsi:type="dcterms:W3CDTF">2010-05-06T07:58:15Z</dcterms:created>
  <dcterms:modified xsi:type="dcterms:W3CDTF">2012-09-12T15:11:07Z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